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520" windowHeight="12795"/>
  </bookViews>
  <sheets>
    <sheet name="návrh rozpočtu" sheetId="1" r:id="rId1"/>
    <sheet name="List3" sheetId="2" r:id="rId2"/>
  </sheets>
  <calcPr calcId="125725"/>
</workbook>
</file>

<file path=xl/calcChain.xml><?xml version="1.0" encoding="utf-8"?>
<calcChain xmlns="http://schemas.openxmlformats.org/spreadsheetml/2006/main">
  <c r="D81" i="1"/>
  <c r="D108" l="1"/>
  <c r="D106"/>
  <c r="D103"/>
  <c r="D102"/>
  <c r="D97"/>
  <c r="D93"/>
  <c r="D90"/>
  <c r="D79"/>
  <c r="D74"/>
  <c r="D71"/>
  <c r="D66"/>
  <c r="D63"/>
  <c r="D59"/>
  <c r="D52"/>
  <c r="D49"/>
  <c r="D46"/>
  <c r="D39"/>
  <c r="D56"/>
  <c r="D19"/>
  <c r="D16"/>
  <c r="D35" s="1"/>
  <c r="D107" l="1"/>
  <c r="D110" s="1"/>
  <c r="D99"/>
  <c r="D33" s="1"/>
  <c r="D36" l="1"/>
  <c r="D109"/>
</calcChain>
</file>

<file path=xl/sharedStrings.xml><?xml version="1.0" encoding="utf-8"?>
<sst xmlns="http://schemas.openxmlformats.org/spreadsheetml/2006/main" count="212" uniqueCount="135">
  <si>
    <t>Příjmy                                            v tis. Kč</t>
  </si>
  <si>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</si>
  <si>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</si>
  <si>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</si>
  <si>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</si>
  <si>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</si>
  <si>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</si>
  <si>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</si>
  <si>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1121</t>
  </si>
  <si>
    <t>Daň z příjmu PO</t>
  </si>
  <si>
    <t>1211</t>
  </si>
  <si>
    <t>DPH</t>
  </si>
  <si>
    <t>1340</t>
  </si>
  <si>
    <t>Poplatek za odpad</t>
  </si>
  <si>
    <t>1341</t>
  </si>
  <si>
    <t>Poplatek ze psů</t>
  </si>
  <si>
    <t>Odvod loterií</t>
  </si>
  <si>
    <t>1361</t>
  </si>
  <si>
    <t>Správní poplatky</t>
  </si>
  <si>
    <t>1511</t>
  </si>
  <si>
    <t>Daň z nemovitosti</t>
  </si>
  <si>
    <t>2460</t>
  </si>
  <si>
    <t>Splátky půjčených prostředků</t>
  </si>
  <si>
    <t>4112</t>
  </si>
  <si>
    <t>Neinvestiční přijaté transfery ze st. Rozpočtu</t>
  </si>
  <si>
    <t>3639</t>
  </si>
  <si>
    <t>2131</t>
  </si>
  <si>
    <t>Příjmy z pronájmu pozemků</t>
  </si>
  <si>
    <t>Komunální služby a územní rozvoj</t>
  </si>
  <si>
    <t>2310</t>
  </si>
  <si>
    <t>2111</t>
  </si>
  <si>
    <t>Vodné</t>
  </si>
  <si>
    <t>Pitná voda</t>
  </si>
  <si>
    <t>3612</t>
  </si>
  <si>
    <t>2132</t>
  </si>
  <si>
    <t>Příjmy z pronájmu ost.nemovitostí a jejich č.</t>
  </si>
  <si>
    <t>Bytové hospodářství</t>
  </si>
  <si>
    <t>3725</t>
  </si>
  <si>
    <t>2324</t>
  </si>
  <si>
    <t>Ekokom</t>
  </si>
  <si>
    <t>Sběr a svoz komunálního odpadu</t>
  </si>
  <si>
    <t>6310</t>
  </si>
  <si>
    <t>2141</t>
  </si>
  <si>
    <t>Příjmy z úroků</t>
  </si>
  <si>
    <t>Obecné příjmy a výdaje z finančních operací</t>
  </si>
  <si>
    <t>8115</t>
  </si>
  <si>
    <t>Financování</t>
  </si>
  <si>
    <t>Příjmy bez financování</t>
  </si>
  <si>
    <t>Příjmy celkem</t>
  </si>
  <si>
    <t>Výdaje                                            v tis.Kč</t>
  </si>
  <si>
    <t>2212</t>
  </si>
  <si>
    <t>5171</t>
  </si>
  <si>
    <t>Opravy a udržování</t>
  </si>
  <si>
    <t>Silnice</t>
  </si>
  <si>
    <t>5021</t>
  </si>
  <si>
    <t>Ostatní osobní výdaje</t>
  </si>
  <si>
    <t>5139</t>
  </si>
  <si>
    <t>Nákup materiálu</t>
  </si>
  <si>
    <t>5154</t>
  </si>
  <si>
    <t>El. Energie</t>
  </si>
  <si>
    <t>5169</t>
  </si>
  <si>
    <t>Nákup ostatních služeb</t>
  </si>
  <si>
    <t>3113</t>
  </si>
  <si>
    <t>5321</t>
  </si>
  <si>
    <t>Školy</t>
  </si>
  <si>
    <t>Školství</t>
  </si>
  <si>
    <t>3314</t>
  </si>
  <si>
    <t>Materiál</t>
  </si>
  <si>
    <t>Činnosti knihovnické</t>
  </si>
  <si>
    <t>3319</t>
  </si>
  <si>
    <t>Ostatní záležitosti kultury,…</t>
  </si>
  <si>
    <t>Opravy a udžování</t>
  </si>
  <si>
    <t>3631</t>
  </si>
  <si>
    <t>Elektrická energie</t>
  </si>
  <si>
    <t>Veřejné osvětlení</t>
  </si>
  <si>
    <t>3722</t>
  </si>
  <si>
    <t>Sběr a svoz odpadu</t>
  </si>
  <si>
    <t>3745</t>
  </si>
  <si>
    <t>Péče o vzhled obcí a veřejnou zeleň</t>
  </si>
  <si>
    <t>5512</t>
  </si>
  <si>
    <t>Požární ochrana-dobrovolná část</t>
  </si>
  <si>
    <t>6112</t>
  </si>
  <si>
    <t>5023</t>
  </si>
  <si>
    <t>Odměny členů ZO a krajů</t>
  </si>
  <si>
    <t>5032</t>
  </si>
  <si>
    <t>Povinné poj.na veřejné zdravotní poj.</t>
  </si>
  <si>
    <t>Zastupitelstva obcí</t>
  </si>
  <si>
    <t>6171</t>
  </si>
  <si>
    <t>5161</t>
  </si>
  <si>
    <t>Služby pošt</t>
  </si>
  <si>
    <t>5162</t>
  </si>
  <si>
    <t>Služby telekomunikací a radiokomunikací</t>
  </si>
  <si>
    <t>5173</t>
  </si>
  <si>
    <t>Cestovné</t>
  </si>
  <si>
    <t>5175</t>
  </si>
  <si>
    <t>Pohoštění</t>
  </si>
  <si>
    <t>5194</t>
  </si>
  <si>
    <t>Věcné dary</t>
  </si>
  <si>
    <t>5660</t>
  </si>
  <si>
    <t>Půjčené prostředky obyvatelstvu</t>
  </si>
  <si>
    <t>Činnost místní správy</t>
  </si>
  <si>
    <t>6320</t>
  </si>
  <si>
    <t>5163</t>
  </si>
  <si>
    <t>Služby peněžních ústavů</t>
  </si>
  <si>
    <t>Pojištění -funkce nespecifikované</t>
  </si>
  <si>
    <t>6121</t>
  </si>
  <si>
    <t>Dětské hřiště</t>
  </si>
  <si>
    <t>Investiční výdaje celkem</t>
  </si>
  <si>
    <t>Výdaje celkem</t>
  </si>
  <si>
    <t>Třída 1 -</t>
  </si>
  <si>
    <t>DAŃOVÉ   PŘÍJMY</t>
  </si>
  <si>
    <t>Třída 2 -</t>
  </si>
  <si>
    <t>NEDAŇOVÉ  PŘÍJMY</t>
  </si>
  <si>
    <t>Třída 3 -</t>
  </si>
  <si>
    <t>KAPITÁLOVÉ  PŘÍJMY</t>
  </si>
  <si>
    <t>Třída 4 -</t>
  </si>
  <si>
    <t>PŘIJATÉ  TRANSFERY</t>
  </si>
  <si>
    <t>PŘÍJMY  CELKEM</t>
  </si>
  <si>
    <t>Třída 5 -</t>
  </si>
  <si>
    <t>BĚŽNÉ  VÝDAJE</t>
  </si>
  <si>
    <t>Třída 6 -</t>
  </si>
  <si>
    <t>INVESTIČNÍ VÝDAJE</t>
  </si>
  <si>
    <t>VÝDAJE  CELKEM</t>
  </si>
  <si>
    <t>Bc. Zdeňka Jiřičková</t>
  </si>
  <si>
    <t>Vlastimil Flégl</t>
  </si>
  <si>
    <t>Miroslav Draštík</t>
  </si>
  <si>
    <t>Vyvěšeno:</t>
  </si>
  <si>
    <t>Sejmuto:</t>
  </si>
  <si>
    <t>Komunikace, chodníky - výstavba RD</t>
  </si>
  <si>
    <t>Návrh rozpočtu na rok 2018 sestavila finanční komise ve složení:</t>
  </si>
  <si>
    <t>1381</t>
  </si>
  <si>
    <t>sekání</t>
  </si>
  <si>
    <t>komise+ohr</t>
  </si>
  <si>
    <t>voda Brůna</t>
  </si>
  <si>
    <t>Rozpočet na rok 2018</t>
  </si>
</sst>
</file>

<file path=xl/styles.xml><?xml version="1.0" encoding="utf-8"?>
<styleSheet xmlns="http://schemas.openxmlformats.org/spreadsheetml/2006/main">
  <numFmts count="4">
    <numFmt numFmtId="164" formatCode="[$-405]#,##0"/>
    <numFmt numFmtId="165" formatCode="[$-405]#,##0.00"/>
    <numFmt numFmtId="166" formatCode="[$-405]General"/>
    <numFmt numFmtId="167" formatCode="#,##0.00&quot; &quot;[$Kč-405];[Red]&quot;-&quot;#,##0.00&quot; &quot;[$Kč-405]"/>
  </numFmts>
  <fonts count="2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20"/>
      <color rgb="FF7030A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i/>
      <sz val="11"/>
      <color rgb="FF000000"/>
      <name val="Arial CE"/>
      <charset val="238"/>
    </font>
    <font>
      <sz val="10"/>
      <color rgb="FFFF00FF"/>
      <name val="Arial CE"/>
      <charset val="238"/>
    </font>
    <font>
      <b/>
      <i/>
      <sz val="8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CC0099"/>
      <name val="Arial CE"/>
      <charset val="238"/>
    </font>
    <font>
      <i/>
      <sz val="8"/>
      <color rgb="FF000000"/>
      <name val="Arial CE"/>
      <charset val="238"/>
    </font>
    <font>
      <sz val="10"/>
      <color rgb="FF0000FF"/>
      <name val="Arial CE"/>
      <charset val="238"/>
    </font>
    <font>
      <i/>
      <sz val="11"/>
      <color rgb="FF000000"/>
      <name val="Arial CE"/>
      <charset val="238"/>
    </font>
    <font>
      <b/>
      <sz val="9"/>
      <color rgb="FF000000"/>
      <name val="Arial CE"/>
      <charset val="238"/>
    </font>
    <font>
      <i/>
      <sz val="11"/>
      <color rgb="FF000000"/>
      <name val="Arial"/>
      <family val="2"/>
      <charset val="238"/>
    </font>
    <font>
      <b/>
      <sz val="11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1">
    <xf numFmtId="0" fontId="0" fillId="0" borderId="0" xfId="0"/>
    <xf numFmtId="166" fontId="1" fillId="0" borderId="0" xfId="1"/>
    <xf numFmtId="49" fontId="1" fillId="0" borderId="1" xfId="1" applyNumberFormat="1" applyBorder="1" applyAlignment="1">
      <alignment horizontal="center"/>
    </xf>
    <xf numFmtId="166" fontId="6" fillId="0" borderId="1" xfId="1" applyFont="1" applyBorder="1"/>
    <xf numFmtId="165" fontId="6" fillId="0" borderId="1" xfId="1" applyNumberFormat="1" applyFont="1" applyBorder="1"/>
    <xf numFmtId="166" fontId="1" fillId="0" borderId="1" xfId="1" applyBorder="1"/>
    <xf numFmtId="165" fontId="7" fillId="0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166" fontId="8" fillId="0" borderId="1" xfId="1" applyFont="1" applyBorder="1"/>
    <xf numFmtId="165" fontId="9" fillId="0" borderId="1" xfId="1" applyNumberFormat="1" applyFont="1" applyFill="1" applyBorder="1"/>
    <xf numFmtId="49" fontId="10" fillId="0" borderId="1" xfId="1" applyNumberFormat="1" applyFont="1" applyBorder="1" applyAlignment="1">
      <alignment horizontal="center"/>
    </xf>
    <xf numFmtId="166" fontId="10" fillId="0" borderId="1" xfId="1" applyFont="1" applyBorder="1"/>
    <xf numFmtId="165" fontId="11" fillId="0" borderId="1" xfId="1" applyNumberFormat="1" applyFont="1" applyBorder="1"/>
    <xf numFmtId="49" fontId="7" fillId="0" borderId="1" xfId="1" applyNumberFormat="1" applyFont="1" applyBorder="1" applyAlignment="1">
      <alignment horizontal="center"/>
    </xf>
    <xf numFmtId="165" fontId="12" fillId="0" borderId="1" xfId="1" applyNumberFormat="1" applyFont="1" applyBorder="1"/>
    <xf numFmtId="165" fontId="8" fillId="0" borderId="1" xfId="1" applyNumberFormat="1" applyFont="1" applyBorder="1"/>
    <xf numFmtId="165" fontId="7" fillId="0" borderId="1" xfId="1" applyNumberFormat="1" applyFont="1" applyBorder="1"/>
    <xf numFmtId="165" fontId="13" fillId="0" borderId="1" xfId="1" applyNumberFormat="1" applyFont="1" applyBorder="1"/>
    <xf numFmtId="49" fontId="12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/>
    <xf numFmtId="166" fontId="1" fillId="0" borderId="1" xfId="1" applyFill="1" applyBorder="1"/>
    <xf numFmtId="165" fontId="7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Fill="1" applyBorder="1"/>
    <xf numFmtId="49" fontId="6" fillId="0" borderId="1" xfId="1" applyNumberFormat="1" applyFont="1" applyBorder="1" applyAlignment="1">
      <alignment horizontal="center"/>
    </xf>
    <xf numFmtId="166" fontId="1" fillId="0" borderId="1" xfId="1" applyFont="1" applyFill="1" applyBorder="1"/>
    <xf numFmtId="165" fontId="14" fillId="0" borderId="1" xfId="1" applyNumberFormat="1" applyFont="1" applyBorder="1"/>
    <xf numFmtId="49" fontId="15" fillId="0" borderId="1" xfId="1" applyNumberFormat="1" applyFont="1" applyBorder="1" applyAlignment="1">
      <alignment horizontal="center"/>
    </xf>
    <xf numFmtId="166" fontId="15" fillId="0" borderId="1" xfId="1" applyFont="1" applyBorder="1"/>
    <xf numFmtId="165" fontId="16" fillId="0" borderId="1" xfId="1" applyNumberFormat="1" applyFont="1" applyFill="1" applyBorder="1"/>
    <xf numFmtId="49" fontId="12" fillId="0" borderId="1" xfId="1" applyNumberFormat="1" applyFont="1" applyFill="1" applyBorder="1" applyAlignment="1">
      <alignment horizontal="center"/>
    </xf>
    <xf numFmtId="166" fontId="1" fillId="0" borderId="0" xfId="1" applyFill="1"/>
    <xf numFmtId="49" fontId="1" fillId="0" borderId="1" xfId="1" applyNumberFormat="1" applyBorder="1" applyAlignment="1">
      <alignment horizontal="left"/>
    </xf>
    <xf numFmtId="165" fontId="17" fillId="0" borderId="1" xfId="1" applyNumberFormat="1" applyFont="1" applyBorder="1"/>
    <xf numFmtId="49" fontId="6" fillId="0" borderId="1" xfId="1" applyNumberFormat="1" applyFont="1" applyBorder="1" applyAlignment="1">
      <alignment horizontal="left"/>
    </xf>
    <xf numFmtId="165" fontId="1" fillId="0" borderId="0" xfId="1" applyNumberFormat="1"/>
    <xf numFmtId="49" fontId="18" fillId="0" borderId="1" xfId="1" applyNumberFormat="1" applyFont="1" applyBorder="1" applyAlignment="1">
      <alignment horizontal="left"/>
    </xf>
    <xf numFmtId="49" fontId="18" fillId="0" borderId="1" xfId="1" applyNumberFormat="1" applyFont="1" applyBorder="1" applyAlignment="1">
      <alignment horizontal="center"/>
    </xf>
    <xf numFmtId="165" fontId="16" fillId="0" borderId="1" xfId="1" applyNumberFormat="1" applyFont="1" applyBorder="1"/>
    <xf numFmtId="49" fontId="6" fillId="0" borderId="2" xfId="1" applyNumberFormat="1" applyFont="1" applyBorder="1" applyAlignment="1">
      <alignment horizontal="left"/>
    </xf>
    <xf numFmtId="165" fontId="19" fillId="0" borderId="1" xfId="1" applyNumberFormat="1" applyFont="1" applyBorder="1"/>
    <xf numFmtId="49" fontId="1" fillId="0" borderId="0" xfId="1" applyNumberFormat="1" applyAlignment="1">
      <alignment horizontal="center"/>
    </xf>
    <xf numFmtId="165" fontId="12" fillId="0" borderId="0" xfId="1" applyNumberFormat="1" applyFont="1" applyBorder="1"/>
    <xf numFmtId="0" fontId="0" fillId="0" borderId="1" xfId="0" applyFill="1" applyBorder="1"/>
    <xf numFmtId="49" fontId="6" fillId="0" borderId="1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6" fontId="4" fillId="0" borderId="1" xfId="1" applyFont="1" applyFill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49" fontId="1" fillId="0" borderId="1" xfId="1" applyNumberForma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27"/>
  <sheetViews>
    <sheetView tabSelected="1" topLeftCell="B1" workbookViewId="0">
      <selection activeCell="B81" activeCellId="1" sqref="B77 B81"/>
    </sheetView>
  </sheetViews>
  <sheetFormatPr defaultRowHeight="15"/>
  <cols>
    <col min="1" max="1" width="5.125" style="41" customWidth="1"/>
    <col min="2" max="2" width="5.375" style="41" customWidth="1"/>
    <col min="3" max="3" width="39.75" style="1" customWidth="1"/>
    <col min="4" max="4" width="14.75" style="42" customWidth="1"/>
    <col min="5" max="7" width="8.125" style="1" customWidth="1"/>
    <col min="8" max="8" width="23.375" style="1" customWidth="1"/>
    <col min="9" max="1024" width="8.125" style="1" customWidth="1"/>
  </cols>
  <sheetData>
    <row r="1" spans="1:4">
      <c r="A1" s="46" t="s">
        <v>134</v>
      </c>
      <c r="B1" s="46"/>
      <c r="C1" s="46"/>
      <c r="D1" s="46"/>
    </row>
    <row r="2" spans="1:4">
      <c r="A2" s="46"/>
      <c r="B2" s="46"/>
      <c r="C2" s="46"/>
      <c r="D2" s="46"/>
    </row>
    <row r="3" spans="1:4" ht="23.25">
      <c r="A3" s="47" t="s">
        <v>0</v>
      </c>
      <c r="B3" s="47"/>
      <c r="C3" s="47"/>
      <c r="D3" s="47"/>
    </row>
    <row r="4" spans="1:4">
      <c r="A4" s="2" t="s">
        <v>1</v>
      </c>
      <c r="B4" s="2" t="s">
        <v>2</v>
      </c>
      <c r="C4" s="3" t="s">
        <v>3</v>
      </c>
      <c r="D4" s="4">
        <v>400</v>
      </c>
    </row>
    <row r="5" spans="1:4">
      <c r="A5" s="2" t="s">
        <v>1</v>
      </c>
      <c r="B5" s="2" t="s">
        <v>4</v>
      </c>
      <c r="C5" s="5" t="s">
        <v>5</v>
      </c>
      <c r="D5" s="4">
        <v>20</v>
      </c>
    </row>
    <row r="6" spans="1:4">
      <c r="A6" s="2" t="s">
        <v>1</v>
      </c>
      <c r="B6" s="2" t="s">
        <v>6</v>
      </c>
      <c r="C6" s="5" t="s">
        <v>7</v>
      </c>
      <c r="D6" s="4">
        <v>40</v>
      </c>
    </row>
    <row r="7" spans="1:4">
      <c r="A7" s="2" t="s">
        <v>1</v>
      </c>
      <c r="B7" s="2" t="s">
        <v>8</v>
      </c>
      <c r="C7" s="5" t="s">
        <v>9</v>
      </c>
      <c r="D7" s="4">
        <v>500</v>
      </c>
    </row>
    <row r="8" spans="1:4">
      <c r="A8" s="2" t="s">
        <v>1</v>
      </c>
      <c r="B8" s="2" t="s">
        <v>10</v>
      </c>
      <c r="C8" s="5" t="s">
        <v>11</v>
      </c>
      <c r="D8" s="4">
        <v>1000</v>
      </c>
    </row>
    <row r="9" spans="1:4">
      <c r="A9" s="2" t="s">
        <v>1</v>
      </c>
      <c r="B9" s="2" t="s">
        <v>12</v>
      </c>
      <c r="C9" s="5" t="s">
        <v>13</v>
      </c>
      <c r="D9" s="6">
        <v>45</v>
      </c>
    </row>
    <row r="10" spans="1:4">
      <c r="A10" s="2" t="s">
        <v>1</v>
      </c>
      <c r="B10" s="2" t="s">
        <v>14</v>
      </c>
      <c r="C10" s="5" t="s">
        <v>15</v>
      </c>
      <c r="D10" s="4">
        <v>2</v>
      </c>
    </row>
    <row r="11" spans="1:4">
      <c r="A11" s="2" t="s">
        <v>1</v>
      </c>
      <c r="B11" s="2" t="s">
        <v>130</v>
      </c>
      <c r="C11" s="5" t="s">
        <v>16</v>
      </c>
      <c r="D11" s="4">
        <v>5</v>
      </c>
    </row>
    <row r="12" spans="1:4">
      <c r="A12" s="2" t="s">
        <v>1</v>
      </c>
      <c r="B12" s="2" t="s">
        <v>17</v>
      </c>
      <c r="C12" s="5" t="s">
        <v>18</v>
      </c>
      <c r="D12" s="4">
        <v>1</v>
      </c>
    </row>
    <row r="13" spans="1:4">
      <c r="A13" s="2" t="s">
        <v>1</v>
      </c>
      <c r="B13" s="2" t="s">
        <v>19</v>
      </c>
      <c r="C13" s="5" t="s">
        <v>20</v>
      </c>
      <c r="D13" s="4">
        <v>271.2</v>
      </c>
    </row>
    <row r="14" spans="1:4">
      <c r="A14" s="2" t="s">
        <v>1</v>
      </c>
      <c r="B14" s="2" t="s">
        <v>21</v>
      </c>
      <c r="C14" s="5" t="s">
        <v>22</v>
      </c>
      <c r="D14" s="4">
        <v>50</v>
      </c>
    </row>
    <row r="15" spans="1:4">
      <c r="A15" s="2" t="s">
        <v>1</v>
      </c>
      <c r="B15" s="2" t="s">
        <v>23</v>
      </c>
      <c r="C15" s="5" t="s">
        <v>24</v>
      </c>
      <c r="D15" s="4">
        <v>57.8</v>
      </c>
    </row>
    <row r="16" spans="1:4">
      <c r="A16" s="7"/>
      <c r="B16" s="7"/>
      <c r="C16" s="8"/>
      <c r="D16" s="9">
        <f>SUM(D4:D15)</f>
        <v>2392</v>
      </c>
    </row>
    <row r="17" spans="1:4">
      <c r="A17" s="10"/>
      <c r="B17" s="10"/>
      <c r="C17" s="11"/>
      <c r="D17" s="12"/>
    </row>
    <row r="18" spans="1:4">
      <c r="A18" s="13" t="s">
        <v>25</v>
      </c>
      <c r="B18" s="13" t="s">
        <v>26</v>
      </c>
      <c r="C18" s="5" t="s">
        <v>27</v>
      </c>
      <c r="D18" s="6">
        <v>60</v>
      </c>
    </row>
    <row r="19" spans="1:4">
      <c r="A19" s="7" t="s">
        <v>25</v>
      </c>
      <c r="B19" s="7"/>
      <c r="C19" s="8" t="s">
        <v>28</v>
      </c>
      <c r="D19" s="9">
        <f>SUM(D18)</f>
        <v>60</v>
      </c>
    </row>
    <row r="20" spans="1:4">
      <c r="A20" s="2"/>
      <c r="B20" s="2"/>
      <c r="C20" s="5"/>
      <c r="D20" s="14"/>
    </row>
    <row r="21" spans="1:4">
      <c r="A21" s="2" t="s">
        <v>29</v>
      </c>
      <c r="B21" s="2" t="s">
        <v>30</v>
      </c>
      <c r="C21" s="5" t="s">
        <v>31</v>
      </c>
      <c r="D21" s="4">
        <v>45</v>
      </c>
    </row>
    <row r="22" spans="1:4">
      <c r="A22" s="8" t="s">
        <v>29</v>
      </c>
      <c r="B22" s="8"/>
      <c r="C22" s="8" t="s">
        <v>32</v>
      </c>
      <c r="D22" s="9">
        <v>45</v>
      </c>
    </row>
    <row r="23" spans="1:4">
      <c r="A23" s="2"/>
      <c r="B23" s="2"/>
      <c r="C23" s="5"/>
      <c r="D23" s="15"/>
    </row>
    <row r="24" spans="1:4">
      <c r="A24" s="2" t="s">
        <v>33</v>
      </c>
      <c r="B24" s="2" t="s">
        <v>34</v>
      </c>
      <c r="C24" s="5" t="s">
        <v>35</v>
      </c>
      <c r="D24" s="16">
        <v>85</v>
      </c>
    </row>
    <row r="25" spans="1:4">
      <c r="A25" s="7" t="s">
        <v>33</v>
      </c>
      <c r="B25" s="7"/>
      <c r="C25" s="8" t="s">
        <v>36</v>
      </c>
      <c r="D25" s="9">
        <v>85</v>
      </c>
    </row>
    <row r="26" spans="1:4">
      <c r="A26" s="2"/>
      <c r="B26" s="2"/>
      <c r="C26" s="5"/>
      <c r="D26" s="15"/>
    </row>
    <row r="27" spans="1:4">
      <c r="A27" s="2" t="s">
        <v>37</v>
      </c>
      <c r="B27" s="2" t="s">
        <v>38</v>
      </c>
      <c r="C27" s="5" t="s">
        <v>39</v>
      </c>
      <c r="D27" s="6">
        <v>10</v>
      </c>
    </row>
    <row r="28" spans="1:4">
      <c r="A28"/>
      <c r="B28" s="7"/>
      <c r="C28" s="8" t="s">
        <v>40</v>
      </c>
      <c r="D28" s="9">
        <v>10</v>
      </c>
    </row>
    <row r="29" spans="1:4">
      <c r="A29" s="2"/>
      <c r="B29" s="2"/>
      <c r="C29" s="5"/>
      <c r="D29" s="12"/>
    </row>
    <row r="30" spans="1:4">
      <c r="A30" s="2" t="s">
        <v>41</v>
      </c>
      <c r="B30" s="2" t="s">
        <v>42</v>
      </c>
      <c r="C30" s="5" t="s">
        <v>43</v>
      </c>
      <c r="D30" s="6">
        <v>5</v>
      </c>
    </row>
    <row r="31" spans="1:4">
      <c r="A31" s="7" t="s">
        <v>41</v>
      </c>
      <c r="B31" s="7"/>
      <c r="C31" s="8" t="s">
        <v>44</v>
      </c>
      <c r="D31" s="9">
        <v>5</v>
      </c>
    </row>
    <row r="32" spans="1:4">
      <c r="A32" s="7"/>
      <c r="B32" s="7"/>
      <c r="C32" s="8"/>
      <c r="D32" s="9"/>
    </row>
    <row r="33" spans="1:6">
      <c r="A33" s="8" t="s">
        <v>45</v>
      </c>
      <c r="B33" s="8"/>
      <c r="C33" s="8" t="s">
        <v>46</v>
      </c>
      <c r="D33" s="9">
        <f>D99-D35</f>
        <v>1652</v>
      </c>
    </row>
    <row r="34" spans="1:6">
      <c r="A34" s="2"/>
      <c r="B34" s="2"/>
      <c r="C34" s="5"/>
      <c r="D34" s="17"/>
    </row>
    <row r="35" spans="1:6">
      <c r="A35" s="48" t="s">
        <v>47</v>
      </c>
      <c r="B35" s="48"/>
      <c r="C35" s="48"/>
      <c r="D35" s="19">
        <f>D16+D19+D22+D25+D28+D31</f>
        <v>2597</v>
      </c>
    </row>
    <row r="36" spans="1:6">
      <c r="A36" s="49"/>
      <c r="B36" s="49"/>
      <c r="C36" s="18" t="s">
        <v>48</v>
      </c>
      <c r="D36" s="19">
        <f>D33+D35</f>
        <v>4249</v>
      </c>
    </row>
    <row r="37" spans="1:6" ht="23.25">
      <c r="A37" s="47" t="s">
        <v>49</v>
      </c>
      <c r="B37" s="47"/>
      <c r="C37" s="47"/>
      <c r="D37" s="47"/>
    </row>
    <row r="38" spans="1:6">
      <c r="A38" s="2" t="s">
        <v>50</v>
      </c>
      <c r="B38" s="2" t="s">
        <v>51</v>
      </c>
      <c r="C38" s="20" t="s">
        <v>52</v>
      </c>
      <c r="D38" s="21">
        <v>50</v>
      </c>
    </row>
    <row r="39" spans="1:6">
      <c r="A39" s="22" t="s">
        <v>50</v>
      </c>
      <c r="B39" s="22"/>
      <c r="C39" s="23" t="s">
        <v>53</v>
      </c>
      <c r="D39" s="9">
        <f>SUM(D38)</f>
        <v>50</v>
      </c>
    </row>
    <row r="40" spans="1:6">
      <c r="A40" s="2"/>
      <c r="B40" s="2"/>
      <c r="C40" s="5"/>
      <c r="D40" s="16"/>
    </row>
    <row r="41" spans="1:6">
      <c r="A41" s="2" t="s">
        <v>29</v>
      </c>
      <c r="B41" s="50" t="s">
        <v>54</v>
      </c>
      <c r="C41" s="20" t="s">
        <v>55</v>
      </c>
      <c r="D41" s="16">
        <v>14</v>
      </c>
      <c r="F41" s="1" t="s">
        <v>133</v>
      </c>
    </row>
    <row r="42" spans="1:6">
      <c r="A42" s="2" t="s">
        <v>29</v>
      </c>
      <c r="B42" s="24" t="s">
        <v>56</v>
      </c>
      <c r="C42" s="5" t="s">
        <v>57</v>
      </c>
      <c r="D42" s="16">
        <v>5</v>
      </c>
    </row>
    <row r="43" spans="1:6">
      <c r="A43" s="2" t="s">
        <v>29</v>
      </c>
      <c r="B43" s="24" t="s">
        <v>58</v>
      </c>
      <c r="C43" s="25" t="s">
        <v>59</v>
      </c>
      <c r="D43" s="16">
        <v>10</v>
      </c>
    </row>
    <row r="44" spans="1:6">
      <c r="A44" s="2" t="s">
        <v>29</v>
      </c>
      <c r="B44" s="2" t="s">
        <v>60</v>
      </c>
      <c r="C44" s="20" t="s">
        <v>61</v>
      </c>
      <c r="D44" s="16">
        <v>25</v>
      </c>
    </row>
    <row r="45" spans="1:6">
      <c r="A45" s="2" t="s">
        <v>29</v>
      </c>
      <c r="B45" s="2" t="s">
        <v>51</v>
      </c>
      <c r="C45" s="20" t="s">
        <v>52</v>
      </c>
      <c r="D45" s="16">
        <v>20</v>
      </c>
    </row>
    <row r="46" spans="1:6">
      <c r="A46" s="22" t="s">
        <v>29</v>
      </c>
      <c r="B46" s="22"/>
      <c r="C46" s="23" t="s">
        <v>32</v>
      </c>
      <c r="D46" s="9">
        <f>SUM(D41:D45)</f>
        <v>74</v>
      </c>
    </row>
    <row r="47" spans="1:6">
      <c r="A47" s="2"/>
      <c r="B47" s="2"/>
      <c r="C47" s="5"/>
      <c r="D47" s="26"/>
    </row>
    <row r="48" spans="1:6">
      <c r="A48" s="2" t="s">
        <v>62</v>
      </c>
      <c r="B48" s="2" t="s">
        <v>63</v>
      </c>
      <c r="C48" s="5" t="s">
        <v>64</v>
      </c>
      <c r="D48" s="16">
        <v>60</v>
      </c>
    </row>
    <row r="49" spans="1:4">
      <c r="A49" s="22" t="s">
        <v>62</v>
      </c>
      <c r="B49" s="22"/>
      <c r="C49" s="23" t="s">
        <v>65</v>
      </c>
      <c r="D49" s="9">
        <f>SUM(D48)</f>
        <v>60</v>
      </c>
    </row>
    <row r="50" spans="1:4">
      <c r="A50" s="2"/>
      <c r="B50" s="2"/>
      <c r="C50" s="5"/>
      <c r="D50" s="26"/>
    </row>
    <row r="51" spans="1:4">
      <c r="A51" s="2" t="s">
        <v>66</v>
      </c>
      <c r="B51" s="2" t="s">
        <v>56</v>
      </c>
      <c r="C51" s="5" t="s">
        <v>67</v>
      </c>
      <c r="D51" s="16">
        <v>4</v>
      </c>
    </row>
    <row r="52" spans="1:4">
      <c r="A52" s="22" t="s">
        <v>66</v>
      </c>
      <c r="B52" s="22"/>
      <c r="C52" s="23" t="s">
        <v>68</v>
      </c>
      <c r="D52" s="9">
        <f>SUM(D51)</f>
        <v>4</v>
      </c>
    </row>
    <row r="53" spans="1:4">
      <c r="A53" s="2"/>
      <c r="B53" s="2"/>
      <c r="C53" s="5"/>
      <c r="D53" s="26"/>
    </row>
    <row r="54" spans="1:4">
      <c r="A54" s="2" t="s">
        <v>69</v>
      </c>
      <c r="B54" s="2" t="s">
        <v>56</v>
      </c>
      <c r="C54" s="5" t="s">
        <v>67</v>
      </c>
      <c r="D54" s="16">
        <v>15</v>
      </c>
    </row>
    <row r="55" spans="1:4">
      <c r="A55" s="2" t="s">
        <v>69</v>
      </c>
      <c r="B55" s="2" t="s">
        <v>60</v>
      </c>
      <c r="C55" s="5" t="s">
        <v>61</v>
      </c>
      <c r="D55" s="16">
        <v>15</v>
      </c>
    </row>
    <row r="56" spans="1:4">
      <c r="A56" s="22" t="s">
        <v>69</v>
      </c>
      <c r="B56" s="22"/>
      <c r="C56" s="23" t="s">
        <v>70</v>
      </c>
      <c r="D56" s="9">
        <f>SUM(D54:D55)</f>
        <v>30</v>
      </c>
    </row>
    <row r="57" spans="1:4">
      <c r="A57" s="27"/>
      <c r="B57" s="27"/>
      <c r="C57" s="28"/>
      <c r="D57" s="26"/>
    </row>
    <row r="58" spans="1:4">
      <c r="A58" s="2" t="s">
        <v>33</v>
      </c>
      <c r="B58" s="2" t="s">
        <v>51</v>
      </c>
      <c r="C58" s="5" t="s">
        <v>71</v>
      </c>
      <c r="D58" s="16">
        <v>30</v>
      </c>
    </row>
    <row r="59" spans="1:4">
      <c r="A59" s="22" t="s">
        <v>33</v>
      </c>
      <c r="B59" s="22"/>
      <c r="C59" s="23" t="s">
        <v>36</v>
      </c>
      <c r="D59" s="9">
        <f>SUM(D58)</f>
        <v>30</v>
      </c>
    </row>
    <row r="60" spans="1:4">
      <c r="A60" s="2"/>
      <c r="B60" s="2"/>
      <c r="C60" s="5"/>
      <c r="D60" s="16"/>
    </row>
    <row r="61" spans="1:4">
      <c r="A61" s="2" t="s">
        <v>72</v>
      </c>
      <c r="B61" s="2" t="s">
        <v>58</v>
      </c>
      <c r="C61" s="5" t="s">
        <v>73</v>
      </c>
      <c r="D61" s="16">
        <v>30</v>
      </c>
    </row>
    <row r="62" spans="1:4">
      <c r="A62" s="2" t="s">
        <v>72</v>
      </c>
      <c r="B62" s="2" t="s">
        <v>51</v>
      </c>
      <c r="C62" s="5" t="s">
        <v>52</v>
      </c>
      <c r="D62" s="16">
        <v>25</v>
      </c>
    </row>
    <row r="63" spans="1:4">
      <c r="A63" s="22" t="s">
        <v>72</v>
      </c>
      <c r="B63" s="22"/>
      <c r="C63" s="23" t="s">
        <v>74</v>
      </c>
      <c r="D63" s="9">
        <f>SUM(D61:D62)</f>
        <v>55</v>
      </c>
    </row>
    <row r="64" spans="1:4">
      <c r="A64" s="27"/>
      <c r="B64" s="27"/>
      <c r="C64" s="28"/>
      <c r="D64" s="26"/>
    </row>
    <row r="65" spans="1:6">
      <c r="A65" s="2" t="s">
        <v>75</v>
      </c>
      <c r="B65" s="2" t="s">
        <v>60</v>
      </c>
      <c r="C65" s="5" t="s">
        <v>61</v>
      </c>
      <c r="D65" s="16">
        <v>60</v>
      </c>
    </row>
    <row r="66" spans="1:6">
      <c r="A66" s="22">
        <v>3722</v>
      </c>
      <c r="B66" s="22"/>
      <c r="C66" s="23" t="s">
        <v>76</v>
      </c>
      <c r="D66" s="9">
        <f>SUM(D65)</f>
        <v>60</v>
      </c>
    </row>
    <row r="67" spans="1:6">
      <c r="A67" s="2"/>
      <c r="B67" s="2"/>
      <c r="C67" s="5"/>
      <c r="D67" s="16"/>
    </row>
    <row r="68" spans="1:6">
      <c r="A68" s="2" t="s">
        <v>77</v>
      </c>
      <c r="B68" s="50" t="s">
        <v>54</v>
      </c>
      <c r="C68" s="5" t="s">
        <v>55</v>
      </c>
      <c r="D68" s="16">
        <v>100</v>
      </c>
      <c r="F68" s="1" t="s">
        <v>131</v>
      </c>
    </row>
    <row r="69" spans="1:6">
      <c r="A69" s="2" t="s">
        <v>77</v>
      </c>
      <c r="B69" s="2" t="s">
        <v>56</v>
      </c>
      <c r="C69" s="5" t="s">
        <v>57</v>
      </c>
      <c r="D69" s="16">
        <v>0</v>
      </c>
    </row>
    <row r="70" spans="1:6">
      <c r="A70" s="2" t="s">
        <v>77</v>
      </c>
      <c r="B70" s="2" t="s">
        <v>60</v>
      </c>
      <c r="C70" s="5" t="s">
        <v>61</v>
      </c>
      <c r="D70" s="16">
        <v>22</v>
      </c>
    </row>
    <row r="71" spans="1:6">
      <c r="A71" s="22" t="s">
        <v>77</v>
      </c>
      <c r="B71" s="22"/>
      <c r="C71" s="23" t="s">
        <v>78</v>
      </c>
      <c r="D71" s="9">
        <f>SUM(D68:D70)</f>
        <v>122</v>
      </c>
    </row>
    <row r="72" spans="1:6">
      <c r="A72" s="27"/>
      <c r="B72" s="27"/>
      <c r="C72" s="28"/>
      <c r="D72" s="29"/>
    </row>
    <row r="73" spans="1:6">
      <c r="A73" s="2" t="s">
        <v>79</v>
      </c>
      <c r="B73" s="2" t="s">
        <v>60</v>
      </c>
      <c r="C73" s="5" t="s">
        <v>61</v>
      </c>
      <c r="D73" s="16">
        <v>50</v>
      </c>
    </row>
    <row r="74" spans="1:6">
      <c r="A74" s="22" t="s">
        <v>79</v>
      </c>
      <c r="B74" s="22"/>
      <c r="C74" s="23" t="s">
        <v>80</v>
      </c>
      <c r="D74" s="9">
        <f>SUM(D73)</f>
        <v>50</v>
      </c>
    </row>
    <row r="75" spans="1:6">
      <c r="A75" s="2"/>
      <c r="B75" s="2"/>
      <c r="C75" s="5"/>
      <c r="D75" s="16"/>
    </row>
    <row r="76" spans="1:6">
      <c r="A76"/>
      <c r="B76"/>
      <c r="C76" s="5"/>
      <c r="D76" s="16"/>
    </row>
    <row r="77" spans="1:6">
      <c r="A77" s="2" t="s">
        <v>81</v>
      </c>
      <c r="B77" s="50" t="s">
        <v>82</v>
      </c>
      <c r="C77" s="3" t="s">
        <v>83</v>
      </c>
      <c r="D77" s="16">
        <v>275</v>
      </c>
    </row>
    <row r="78" spans="1:6">
      <c r="A78" s="2" t="s">
        <v>81</v>
      </c>
      <c r="B78" s="2" t="s">
        <v>84</v>
      </c>
      <c r="C78" s="5" t="s">
        <v>85</v>
      </c>
      <c r="D78" s="16">
        <v>37</v>
      </c>
    </row>
    <row r="79" spans="1:6">
      <c r="A79" s="22" t="s">
        <v>81</v>
      </c>
      <c r="B79" s="22"/>
      <c r="C79" s="23" t="s">
        <v>86</v>
      </c>
      <c r="D79" s="9">
        <f>SUM(D77:D78)</f>
        <v>312</v>
      </c>
    </row>
    <row r="80" spans="1:6">
      <c r="A80" s="2"/>
      <c r="B80" s="2"/>
      <c r="C80" s="5"/>
      <c r="D80" s="16"/>
    </row>
    <row r="81" spans="1:6">
      <c r="A81" s="2" t="s">
        <v>87</v>
      </c>
      <c r="B81" s="50" t="s">
        <v>54</v>
      </c>
      <c r="C81" s="5" t="s">
        <v>55</v>
      </c>
      <c r="D81" s="16">
        <f>47+6</f>
        <v>53</v>
      </c>
      <c r="F81" s="1" t="s">
        <v>132</v>
      </c>
    </row>
    <row r="82" spans="1:6">
      <c r="A82" s="2" t="s">
        <v>87</v>
      </c>
      <c r="B82" s="2" t="s">
        <v>58</v>
      </c>
      <c r="C82" s="5" t="s">
        <v>73</v>
      </c>
      <c r="D82" s="16">
        <v>50</v>
      </c>
    </row>
    <row r="83" spans="1:6">
      <c r="A83" s="2" t="s">
        <v>87</v>
      </c>
      <c r="B83" s="2" t="s">
        <v>88</v>
      </c>
      <c r="C83" s="5" t="s">
        <v>89</v>
      </c>
      <c r="D83" s="16">
        <v>2</v>
      </c>
    </row>
    <row r="84" spans="1:6">
      <c r="A84" s="2" t="s">
        <v>87</v>
      </c>
      <c r="B84" s="2" t="s">
        <v>90</v>
      </c>
      <c r="C84" s="5" t="s">
        <v>91</v>
      </c>
      <c r="D84" s="16">
        <v>3</v>
      </c>
    </row>
    <row r="85" spans="1:6">
      <c r="A85" s="2" t="s">
        <v>87</v>
      </c>
      <c r="B85" s="2" t="s">
        <v>60</v>
      </c>
      <c r="C85" s="5" t="s">
        <v>61</v>
      </c>
      <c r="D85" s="16">
        <v>65</v>
      </c>
    </row>
    <row r="86" spans="1:6">
      <c r="A86" s="2" t="s">
        <v>87</v>
      </c>
      <c r="B86" s="2" t="s">
        <v>92</v>
      </c>
      <c r="C86" s="5" t="s">
        <v>93</v>
      </c>
      <c r="D86" s="16">
        <v>8</v>
      </c>
    </row>
    <row r="87" spans="1:6">
      <c r="A87" s="2" t="s">
        <v>87</v>
      </c>
      <c r="B87" s="2" t="s">
        <v>94</v>
      </c>
      <c r="C87" s="5" t="s">
        <v>95</v>
      </c>
      <c r="D87" s="16">
        <v>1</v>
      </c>
    </row>
    <row r="88" spans="1:6">
      <c r="A88" s="2" t="s">
        <v>87</v>
      </c>
      <c r="B88" s="2" t="s">
        <v>96</v>
      </c>
      <c r="C88" s="5" t="s">
        <v>97</v>
      </c>
      <c r="D88" s="16">
        <v>15</v>
      </c>
    </row>
    <row r="89" spans="1:6">
      <c r="A89" s="2" t="s">
        <v>87</v>
      </c>
      <c r="B89" s="2" t="s">
        <v>98</v>
      </c>
      <c r="C89" s="5" t="s">
        <v>99</v>
      </c>
      <c r="D89" s="16">
        <v>300</v>
      </c>
    </row>
    <row r="90" spans="1:6">
      <c r="A90" s="22" t="s">
        <v>87</v>
      </c>
      <c r="B90" s="22"/>
      <c r="C90" s="23" t="s">
        <v>100</v>
      </c>
      <c r="D90" s="9">
        <f>SUM(D81:D89)</f>
        <v>497</v>
      </c>
    </row>
    <row r="91" spans="1:6">
      <c r="A91" s="22"/>
      <c r="B91" s="22"/>
      <c r="C91" s="23"/>
      <c r="D91" s="9"/>
    </row>
    <row r="92" spans="1:6">
      <c r="A92" s="2" t="s">
        <v>101</v>
      </c>
      <c r="B92" s="2" t="s">
        <v>102</v>
      </c>
      <c r="C92" s="5" t="s">
        <v>103</v>
      </c>
      <c r="D92" s="16">
        <v>5</v>
      </c>
    </row>
    <row r="93" spans="1:6">
      <c r="A93" s="22" t="s">
        <v>101</v>
      </c>
      <c r="B93" s="22"/>
      <c r="C93" s="23" t="s">
        <v>104</v>
      </c>
      <c r="D93" s="9">
        <f>SUM(D92)</f>
        <v>5</v>
      </c>
    </row>
    <row r="94" spans="1:6">
      <c r="A94" s="2"/>
      <c r="B94" s="2"/>
      <c r="C94" s="5"/>
      <c r="D94" s="16"/>
    </row>
    <row r="95" spans="1:6">
      <c r="A95" s="5" t="s">
        <v>50</v>
      </c>
      <c r="B95" s="2">
        <v>6121</v>
      </c>
      <c r="C95" s="5" t="s">
        <v>128</v>
      </c>
      <c r="D95" s="16">
        <v>2200</v>
      </c>
    </row>
    <row r="96" spans="1:6">
      <c r="A96" s="5">
        <v>3421</v>
      </c>
      <c r="B96" s="2" t="s">
        <v>105</v>
      </c>
      <c r="C96" s="5" t="s">
        <v>106</v>
      </c>
      <c r="D96" s="16">
        <v>700</v>
      </c>
    </row>
    <row r="97" spans="1:6">
      <c r="A97" s="22"/>
      <c r="B97" s="22"/>
      <c r="C97" s="23" t="s">
        <v>107</v>
      </c>
      <c r="D97" s="9">
        <f>SUM(D95:D96)</f>
        <v>2900</v>
      </c>
    </row>
    <row r="98" spans="1:6">
      <c r="A98" s="2"/>
      <c r="B98" s="2"/>
      <c r="C98" s="5"/>
      <c r="D98" s="16"/>
    </row>
    <row r="99" spans="1:6">
      <c r="A99" s="48" t="s">
        <v>108</v>
      </c>
      <c r="B99" s="48"/>
      <c r="C99" s="48"/>
      <c r="D99" s="19">
        <f>D39+D46+D49+D52+D56+D59+D63+D66+D71+D74+D79+D90+D93+D97</f>
        <v>4249</v>
      </c>
    </row>
    <row r="100" spans="1:6" s="31" customFormat="1">
      <c r="A100" s="30"/>
      <c r="B100" s="30"/>
      <c r="C100" s="30"/>
      <c r="D100" s="9"/>
    </row>
    <row r="101" spans="1:6">
      <c r="A101" s="43"/>
      <c r="B101" s="43"/>
      <c r="C101" s="32"/>
      <c r="D101" s="33"/>
    </row>
    <row r="102" spans="1:6">
      <c r="A102" s="34" t="s">
        <v>109</v>
      </c>
      <c r="B102" s="2"/>
      <c r="C102" s="34" t="s">
        <v>110</v>
      </c>
      <c r="D102" s="33">
        <f>D4+D5+D6+D7+D8+D10+D9+D11+D12+D13</f>
        <v>2284.1999999999998</v>
      </c>
    </row>
    <row r="103" spans="1:6">
      <c r="A103" s="34" t="s">
        <v>111</v>
      </c>
      <c r="B103" s="2"/>
      <c r="C103" s="34" t="s">
        <v>112</v>
      </c>
      <c r="D103" s="33">
        <f>D14+D19+D22+D25+D28+D31</f>
        <v>255</v>
      </c>
    </row>
    <row r="104" spans="1:6">
      <c r="A104" s="34" t="s">
        <v>113</v>
      </c>
      <c r="B104" s="2"/>
      <c r="C104" s="34" t="s">
        <v>114</v>
      </c>
      <c r="D104" s="33">
        <v>0</v>
      </c>
      <c r="E104" s="35"/>
      <c r="F104" s="35"/>
    </row>
    <row r="105" spans="1:6">
      <c r="A105" s="34" t="s">
        <v>115</v>
      </c>
      <c r="B105" s="2"/>
      <c r="C105" s="34" t="s">
        <v>116</v>
      </c>
      <c r="D105" s="33">
        <v>57.8</v>
      </c>
    </row>
    <row r="106" spans="1:6">
      <c r="A106" s="36" t="s">
        <v>117</v>
      </c>
      <c r="B106" s="37"/>
      <c r="C106" s="36"/>
      <c r="D106" s="38">
        <f>SUM(D102:D105)</f>
        <v>2597</v>
      </c>
    </row>
    <row r="107" spans="1:6">
      <c r="A107" s="44" t="s">
        <v>118</v>
      </c>
      <c r="B107" s="44"/>
      <c r="C107" s="34" t="s">
        <v>119</v>
      </c>
      <c r="D107" s="33">
        <f>D39+D46+D49+D52+D56+D59+D63+D66+D71+D74+D79+D90+D93</f>
        <v>1349</v>
      </c>
    </row>
    <row r="108" spans="1:6">
      <c r="A108" s="44" t="s">
        <v>120</v>
      </c>
      <c r="B108" s="44"/>
      <c r="C108" s="34" t="s">
        <v>121</v>
      </c>
      <c r="D108" s="33">
        <f>D97</f>
        <v>2900</v>
      </c>
    </row>
    <row r="109" spans="1:6">
      <c r="A109" s="34" t="s">
        <v>46</v>
      </c>
      <c r="B109" s="39"/>
      <c r="C109" s="34"/>
      <c r="D109" s="33">
        <f>D33</f>
        <v>1652</v>
      </c>
    </row>
    <row r="110" spans="1:6">
      <c r="A110" s="36" t="s">
        <v>122</v>
      </c>
      <c r="B110" s="2"/>
      <c r="C110" s="32"/>
      <c r="D110" s="40">
        <f>D107+D108</f>
        <v>4249</v>
      </c>
    </row>
    <row r="113" spans="1:4">
      <c r="A113" s="45" t="s">
        <v>129</v>
      </c>
      <c r="B113" s="45"/>
      <c r="C113" s="45"/>
      <c r="D113" s="45"/>
    </row>
    <row r="114" spans="1:4">
      <c r="A114" s="45"/>
      <c r="B114" s="45"/>
      <c r="C114" s="45"/>
      <c r="D114" s="45"/>
    </row>
    <row r="116" spans="1:4">
      <c r="C116" s="1" t="s">
        <v>123</v>
      </c>
    </row>
    <row r="118" spans="1:4">
      <c r="C118" s="1" t="s">
        <v>124</v>
      </c>
    </row>
    <row r="120" spans="1:4">
      <c r="C120" s="1" t="s">
        <v>125</v>
      </c>
    </row>
    <row r="124" spans="1:4">
      <c r="C124" s="1" t="s">
        <v>126</v>
      </c>
    </row>
    <row r="127" spans="1:4">
      <c r="C127" s="1" t="s">
        <v>127</v>
      </c>
    </row>
  </sheetData>
  <mergeCells count="10">
    <mergeCell ref="A101:B101"/>
    <mergeCell ref="A107:B107"/>
    <mergeCell ref="A108:B108"/>
    <mergeCell ref="A113:D114"/>
    <mergeCell ref="A1:D2"/>
    <mergeCell ref="A3:D3"/>
    <mergeCell ref="A35:C35"/>
    <mergeCell ref="A36:B36"/>
    <mergeCell ref="A37:D37"/>
    <mergeCell ref="A99:C99"/>
  </mergeCells>
  <pageMargins left="0.7" right="0.7" top="1.1811023622047245" bottom="1.1811023622047245" header="0.78740157480314954" footer="0.78740157480314954"/>
  <pageSetup paperSize="9" fitToWidth="0" fitToHeight="0" orientation="portrait" r:id="rId1"/>
  <headerFooter alignWithMargins="0"/>
  <rowBreaks count="2" manualBreakCount="2">
    <brk id="36" man="1"/>
    <brk id="8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8.125" style="1" customWidth="1"/>
  </cols>
  <sheetData/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Jiřičková Zdeňka</dc:creator>
  <cp:lastModifiedBy>Uživatel systému Windows</cp:lastModifiedBy>
  <cp:lastPrinted>2018-01-09T18:02:02Z</cp:lastPrinted>
  <dcterms:created xsi:type="dcterms:W3CDTF">2017-11-08T05:51:36Z</dcterms:created>
  <dcterms:modified xsi:type="dcterms:W3CDTF">2018-01-09T18:09:41Z</dcterms:modified>
</cp:coreProperties>
</file>