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11025"/>
  </bookViews>
  <sheets>
    <sheet name="schválený rozpočet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D104" i="2"/>
  <c r="D101"/>
  <c r="D96"/>
  <c r="D107" s="1"/>
  <c r="D93"/>
  <c r="D98" s="1"/>
  <c r="D90"/>
  <c r="D79"/>
  <c r="D78"/>
  <c r="D74"/>
  <c r="D71"/>
  <c r="D66"/>
  <c r="D63"/>
  <c r="D59"/>
  <c r="D56"/>
  <c r="D52"/>
  <c r="D49"/>
  <c r="D46"/>
  <c r="D39"/>
  <c r="D106" s="1"/>
  <c r="D108" s="1"/>
  <c r="D31"/>
  <c r="D103" s="1"/>
  <c r="D28"/>
  <c r="D24"/>
  <c r="D21"/>
  <c r="D18"/>
  <c r="D102" s="1"/>
  <c r="D15"/>
  <c r="D35" s="1"/>
  <c r="D33" l="1"/>
  <c r="D36" s="1"/>
  <c r="D105"/>
</calcChain>
</file>

<file path=xl/sharedStrings.xml><?xml version="1.0" encoding="utf-8"?>
<sst xmlns="http://schemas.openxmlformats.org/spreadsheetml/2006/main" count="207" uniqueCount="130">
  <si>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</si>
  <si>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</si>
  <si>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</si>
  <si>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</si>
  <si>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</si>
  <si>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</si>
  <si>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</si>
  <si>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1121</t>
  </si>
  <si>
    <t>Daň z příjmu PO</t>
  </si>
  <si>
    <t>1211</t>
  </si>
  <si>
    <t>DPH</t>
  </si>
  <si>
    <t>1341</t>
  </si>
  <si>
    <t>1361</t>
  </si>
  <si>
    <t>Správní poplatky</t>
  </si>
  <si>
    <t>1511</t>
  </si>
  <si>
    <t>Daň z nemovitosti</t>
  </si>
  <si>
    <t>Příjmy z pronájmu pozemků</t>
  </si>
  <si>
    <t>Podnikání a restruktalizace v zem.</t>
  </si>
  <si>
    <t>Příjmy z poskytování služeb a výrobků</t>
  </si>
  <si>
    <t>Silnice</t>
  </si>
  <si>
    <t>2141</t>
  </si>
  <si>
    <t>Příjmy z pronájmu ost.nemovitostí a jejich č.</t>
  </si>
  <si>
    <t>3612</t>
  </si>
  <si>
    <t>Bytové hospodářství</t>
  </si>
  <si>
    <t>3722</t>
  </si>
  <si>
    <t>Sběr a svoz komunálního odpadu</t>
  </si>
  <si>
    <t>6171</t>
  </si>
  <si>
    <t>2310</t>
  </si>
  <si>
    <t>Činnost místní správy</t>
  </si>
  <si>
    <t>6310</t>
  </si>
  <si>
    <t>Příjmy z úroků</t>
  </si>
  <si>
    <t>Obecné příjmy a výdaje z finančních operací</t>
  </si>
  <si>
    <t>Příjmy celkem</t>
  </si>
  <si>
    <t>5169</t>
  </si>
  <si>
    <t>Nákup ostatních služeb</t>
  </si>
  <si>
    <t>5171</t>
  </si>
  <si>
    <t>Opravy a udržování</t>
  </si>
  <si>
    <t>2212</t>
  </si>
  <si>
    <t>5021</t>
  </si>
  <si>
    <t>Ostatní osobní výdaje</t>
  </si>
  <si>
    <t>5139</t>
  </si>
  <si>
    <t>Nákup materiálu</t>
  </si>
  <si>
    <t>Pitná voda</t>
  </si>
  <si>
    <t>3113</t>
  </si>
  <si>
    <t>3314</t>
  </si>
  <si>
    <t>Činnosti knihovnické</t>
  </si>
  <si>
    <t>3319</t>
  </si>
  <si>
    <t>Ostatní záležitosti kultury,…</t>
  </si>
  <si>
    <t>Věcné dary</t>
  </si>
  <si>
    <t>5173</t>
  </si>
  <si>
    <t>5175</t>
  </si>
  <si>
    <t>Pohoštění</t>
  </si>
  <si>
    <t>Opravy a udžování</t>
  </si>
  <si>
    <t>3631</t>
  </si>
  <si>
    <t>5154</t>
  </si>
  <si>
    <t>Elektrická energie</t>
  </si>
  <si>
    <t>Veřejné osvětlení</t>
  </si>
  <si>
    <t>5163</t>
  </si>
  <si>
    <t>Služby peněžních ústavů</t>
  </si>
  <si>
    <t>3745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</si>
  <si>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</si>
  <si>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</si>
  <si>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</si>
  <si>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</si>
  <si>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</si>
  <si>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</si>
  <si>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</si>
  <si>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</si>
  <si>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Povinné poj.na veřejné zdravotní poj.</t>
  </si>
  <si>
    <t>Zastupitelstva obcí</t>
  </si>
  <si>
    <t>Cestovné</t>
  </si>
  <si>
    <t>5161</t>
  </si>
  <si>
    <t>Služby pošt</t>
  </si>
  <si>
    <t>5162</t>
  </si>
  <si>
    <t>Služby telekomunikací a radiokomunikací</t>
  </si>
  <si>
    <t>6320</t>
  </si>
  <si>
    <t>Pojištění -funkce nespecifikované</t>
  </si>
  <si>
    <t>Výdaje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</si>
  <si>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</si>
  <si>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</si>
  <si>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</si>
  <si>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</si>
  <si>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</si>
  <si>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</si>
  <si>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</si>
  <si>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</si>
  <si>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</si>
  <si>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>BĚŽNÉ  VÝDAJE</t>
  </si>
  <si>
    <t>VÝDAJE  CELKEM</t>
  </si>
  <si>
    <t>Neinvestiční přijaté dotace od kraje</t>
  </si>
  <si>
    <t>Školství</t>
  </si>
  <si>
    <t>Materiál</t>
  </si>
  <si>
    <t>Investiční výdaje celkem</t>
  </si>
  <si>
    <t>Komunikace - výstavba RD</t>
  </si>
  <si>
    <t>Poplatek ze psů</t>
  </si>
  <si>
    <t>Vodné</t>
  </si>
  <si>
    <t>4112</t>
  </si>
  <si>
    <t>El. Energie</t>
  </si>
  <si>
    <t>5321</t>
  </si>
  <si>
    <t>Školy</t>
  </si>
  <si>
    <t>Sběr a svoz odpadu</t>
  </si>
  <si>
    <t>INVESTIČNÍ VÝDAJE</t>
  </si>
  <si>
    <t>Návrh rozpočtu na rok 2015 sestavila finanční komise ve složení:</t>
  </si>
  <si>
    <t>Bc. Zdeňka Jiřičková</t>
  </si>
  <si>
    <t>Vlastimil Flégl</t>
  </si>
  <si>
    <t>Miroslav Draštík</t>
  </si>
  <si>
    <t>1351</t>
  </si>
  <si>
    <t>Odvod loterií</t>
  </si>
  <si>
    <t>2460</t>
  </si>
  <si>
    <t>Splátky půjčených prostředků</t>
  </si>
  <si>
    <t xml:space="preserve">Financování </t>
  </si>
  <si>
    <t>8115</t>
  </si>
  <si>
    <t>Příjmy bez financování</t>
  </si>
  <si>
    <t>516</t>
  </si>
  <si>
    <t>5660</t>
  </si>
  <si>
    <t>Půjčené prostředky obyvatelstvu</t>
  </si>
  <si>
    <t>Vyvěšeno:</t>
  </si>
  <si>
    <t>Sejmuto:</t>
  </si>
  <si>
    <t>2131</t>
  </si>
  <si>
    <t>3639</t>
  </si>
  <si>
    <t>1340</t>
  </si>
  <si>
    <t>2324</t>
  </si>
  <si>
    <t>Ekokom</t>
  </si>
  <si>
    <t>5032</t>
  </si>
  <si>
    <t>Příjmy                                            v tis. Kč</t>
  </si>
  <si>
    <t>Výdaje                                            v tis.Kč</t>
  </si>
  <si>
    <t>Rozpočet na rok 2015</t>
  </si>
  <si>
    <t>2111</t>
  </si>
  <si>
    <t>2132</t>
  </si>
  <si>
    <t>3125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</si>
</sst>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10"/>
      <color rgb="FFCC0099"/>
      <name val="Arial CE"/>
      <charset val="238"/>
    </font>
    <font>
      <b/>
      <sz val="9"/>
      <name val="Arial CE"/>
      <charset val="238"/>
    </font>
    <font>
      <i/>
      <sz val="11"/>
      <name val="Arial CE"/>
      <charset val="238"/>
    </font>
    <font>
      <b/>
      <sz val="20"/>
      <color rgb="FF7030A0"/>
      <name val="Arial"/>
      <family val="2"/>
      <charset val="238"/>
    </font>
    <font>
      <b/>
      <sz val="10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0"/>
      <color theme="1"/>
      <name val="Arial"/>
      <family val="2"/>
      <charset val="238"/>
    </font>
    <font>
      <i/>
      <sz val="8"/>
      <name val="Arial CE"/>
      <charset val="238"/>
    </font>
    <font>
      <b/>
      <sz val="18"/>
      <name val="Arial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Alignment="1">
      <alignment horizontal="center"/>
    </xf>
    <xf numFmtId="4" fontId="6" fillId="0" borderId="0" xfId="0" applyNumberFormat="1" applyFont="1" applyBorder="1"/>
    <xf numFmtId="0" fontId="0" fillId="0" borderId="0" xfId="0" applyFill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4" fontId="14" fillId="0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7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6" fillId="0" borderId="1" xfId="0" applyNumberFormat="1" applyFont="1" applyBorder="1"/>
    <xf numFmtId="4" fontId="8" fillId="0" borderId="1" xfId="0" applyNumberFormat="1" applyFont="1" applyBorder="1"/>
    <xf numFmtId="4" fontId="3" fillId="0" borderId="1" xfId="0" applyNumberFormat="1" applyFont="1" applyBorder="1"/>
    <xf numFmtId="4" fontId="9" fillId="0" borderId="1" xfId="0" applyNumberFormat="1" applyFont="1" applyBorder="1"/>
    <xf numFmtId="4" fontId="14" fillId="3" borderId="1" xfId="0" applyNumberFormat="1" applyFont="1" applyFill="1" applyBorder="1"/>
    <xf numFmtId="0" fontId="0" fillId="0" borderId="1" xfId="0" applyFill="1" applyBorder="1"/>
    <xf numFmtId="4" fontId="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Fill="1" applyBorder="1"/>
    <xf numFmtId="0" fontId="0" fillId="0" borderId="1" xfId="0" applyFont="1" applyFill="1" applyBorder="1"/>
    <xf numFmtId="4" fontId="16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11" fillId="0" borderId="1" xfId="0" applyNumberFormat="1" applyFont="1" applyFill="1" applyBorder="1"/>
    <xf numFmtId="4" fontId="14" fillId="4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/>
    </xf>
    <xf numFmtId="4" fontId="10" fillId="0" borderId="1" xfId="0" applyNumberFormat="1" applyFont="1" applyBorder="1"/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" fontId="11" fillId="0" borderId="1" xfId="0" applyNumberFormat="1" applyFont="1" applyBorder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18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>
      <selection activeCell="I28" sqref="I28"/>
    </sheetView>
  </sheetViews>
  <sheetFormatPr defaultRowHeight="15"/>
  <cols>
    <col min="1" max="1" width="5.5703125" style="1" customWidth="1"/>
    <col min="2" max="2" width="5.7109375" style="1" customWidth="1"/>
    <col min="3" max="3" width="42.7109375" customWidth="1"/>
    <col min="4" max="4" width="15.85546875" style="2" customWidth="1"/>
    <col min="8" max="8" width="25.140625" customWidth="1"/>
  </cols>
  <sheetData>
    <row r="1" spans="1:4">
      <c r="A1" s="43" t="s">
        <v>126</v>
      </c>
      <c r="B1" s="43"/>
      <c r="C1" s="43"/>
      <c r="D1" s="43"/>
    </row>
    <row r="2" spans="1:4">
      <c r="A2" s="43"/>
      <c r="B2" s="43"/>
      <c r="C2" s="43"/>
      <c r="D2" s="43"/>
    </row>
    <row r="3" spans="1:4" ht="23.25">
      <c r="A3" s="48" t="s">
        <v>124</v>
      </c>
      <c r="B3" s="48"/>
      <c r="C3" s="48"/>
      <c r="D3" s="48"/>
    </row>
    <row r="4" spans="1:4">
      <c r="A4" s="39" t="s">
        <v>0</v>
      </c>
      <c r="B4" s="39" t="s">
        <v>1</v>
      </c>
      <c r="C4" s="4" t="s">
        <v>2</v>
      </c>
      <c r="D4" s="5">
        <v>343</v>
      </c>
    </row>
    <row r="5" spans="1:4">
      <c r="A5" s="39" t="s">
        <v>0</v>
      </c>
      <c r="B5" s="39" t="s">
        <v>3</v>
      </c>
      <c r="C5" s="6" t="s">
        <v>4</v>
      </c>
      <c r="D5" s="5">
        <v>8</v>
      </c>
    </row>
    <row r="6" spans="1:4">
      <c r="A6" s="39" t="s">
        <v>0</v>
      </c>
      <c r="B6" s="39" t="s">
        <v>5</v>
      </c>
      <c r="C6" s="6" t="s">
        <v>6</v>
      </c>
      <c r="D6" s="5">
        <v>40.5</v>
      </c>
    </row>
    <row r="7" spans="1:4">
      <c r="A7" s="39" t="s">
        <v>0</v>
      </c>
      <c r="B7" s="39" t="s">
        <v>7</v>
      </c>
      <c r="C7" s="6" t="s">
        <v>8</v>
      </c>
      <c r="D7" s="5">
        <v>386</v>
      </c>
    </row>
    <row r="8" spans="1:4">
      <c r="A8" s="39" t="s">
        <v>0</v>
      </c>
      <c r="B8" s="39" t="s">
        <v>9</v>
      </c>
      <c r="C8" s="6" t="s">
        <v>10</v>
      </c>
      <c r="D8" s="5">
        <v>753.5</v>
      </c>
    </row>
    <row r="9" spans="1:4">
      <c r="A9" s="39" t="s">
        <v>0</v>
      </c>
      <c r="B9" s="39" t="s">
        <v>11</v>
      </c>
      <c r="C9" s="6" t="s">
        <v>94</v>
      </c>
      <c r="D9" s="5">
        <v>1</v>
      </c>
    </row>
    <row r="10" spans="1:4">
      <c r="A10" s="39" t="s">
        <v>0</v>
      </c>
      <c r="B10" s="39" t="s">
        <v>106</v>
      </c>
      <c r="C10" s="6" t="s">
        <v>107</v>
      </c>
      <c r="D10" s="5">
        <v>6</v>
      </c>
    </row>
    <row r="11" spans="1:4">
      <c r="A11" s="39" t="s">
        <v>0</v>
      </c>
      <c r="B11" s="39" t="s">
        <v>12</v>
      </c>
      <c r="C11" s="6" t="s">
        <v>13</v>
      </c>
      <c r="D11" s="5">
        <v>1</v>
      </c>
    </row>
    <row r="12" spans="1:4">
      <c r="A12" s="39" t="s">
        <v>0</v>
      </c>
      <c r="B12" s="39" t="s">
        <v>14</v>
      </c>
      <c r="C12" s="6" t="s">
        <v>15</v>
      </c>
      <c r="D12" s="5">
        <v>274</v>
      </c>
    </row>
    <row r="13" spans="1:4">
      <c r="A13" s="39" t="s">
        <v>0</v>
      </c>
      <c r="B13" s="39" t="s">
        <v>108</v>
      </c>
      <c r="C13" s="6" t="s">
        <v>109</v>
      </c>
      <c r="D13" s="5">
        <v>52</v>
      </c>
    </row>
    <row r="14" spans="1:4">
      <c r="A14" s="39" t="s">
        <v>0</v>
      </c>
      <c r="B14" s="39" t="s">
        <v>96</v>
      </c>
      <c r="C14" s="6" t="s">
        <v>89</v>
      </c>
      <c r="D14" s="5">
        <v>54.4</v>
      </c>
    </row>
    <row r="15" spans="1:4">
      <c r="A15" s="7"/>
      <c r="B15" s="7"/>
      <c r="C15" s="8"/>
      <c r="D15" s="9">
        <f>SUM(D4:D14)</f>
        <v>1919.4</v>
      </c>
    </row>
    <row r="16" spans="1:4">
      <c r="A16" s="10"/>
      <c r="B16" s="10"/>
      <c r="C16" s="11"/>
      <c r="D16" s="12"/>
    </row>
    <row r="17" spans="1:4">
      <c r="A17" s="13" t="s">
        <v>119</v>
      </c>
      <c r="B17" s="13" t="s">
        <v>118</v>
      </c>
      <c r="C17" s="6" t="s">
        <v>16</v>
      </c>
      <c r="D17" s="14">
        <v>50</v>
      </c>
    </row>
    <row r="18" spans="1:4">
      <c r="A18" s="7" t="s">
        <v>119</v>
      </c>
      <c r="B18" s="7"/>
      <c r="C18" s="8" t="s">
        <v>17</v>
      </c>
      <c r="D18" s="9">
        <f>SUM(D17)</f>
        <v>50</v>
      </c>
    </row>
    <row r="19" spans="1:4">
      <c r="A19" s="39"/>
      <c r="B19" s="39"/>
      <c r="C19" s="6"/>
      <c r="D19" s="15"/>
    </row>
    <row r="20" spans="1:4">
      <c r="A20" s="39" t="s">
        <v>27</v>
      </c>
      <c r="B20" s="41" t="s">
        <v>127</v>
      </c>
      <c r="C20" s="6" t="s">
        <v>95</v>
      </c>
      <c r="D20" s="5">
        <v>35</v>
      </c>
    </row>
    <row r="21" spans="1:4">
      <c r="A21" s="8" t="s">
        <v>27</v>
      </c>
      <c r="B21" s="8"/>
      <c r="C21" s="8" t="s">
        <v>95</v>
      </c>
      <c r="D21" s="9">
        <f>SUM(D20)</f>
        <v>35</v>
      </c>
    </row>
    <row r="22" spans="1:4">
      <c r="A22" s="39"/>
      <c r="B22" s="39"/>
      <c r="C22" s="6"/>
      <c r="D22" s="16"/>
    </row>
    <row r="23" spans="1:4">
      <c r="A23" s="39" t="s">
        <v>22</v>
      </c>
      <c r="B23" s="41" t="s">
        <v>128</v>
      </c>
      <c r="C23" s="6" t="s">
        <v>21</v>
      </c>
      <c r="D23" s="17">
        <v>85</v>
      </c>
    </row>
    <row r="24" spans="1:4">
      <c r="A24" s="7" t="s">
        <v>22</v>
      </c>
      <c r="B24" s="7"/>
      <c r="C24" s="8" t="s">
        <v>23</v>
      </c>
      <c r="D24" s="9">
        <f>SUM(D23)</f>
        <v>85</v>
      </c>
    </row>
    <row r="25" spans="1:4">
      <c r="A25" s="39"/>
      <c r="B25" s="39"/>
      <c r="C25" s="6"/>
      <c r="D25" s="16"/>
    </row>
    <row r="26" spans="1:4">
      <c r="A26" s="39"/>
      <c r="B26" s="41" t="s">
        <v>120</v>
      </c>
      <c r="C26" s="6" t="s">
        <v>18</v>
      </c>
      <c r="D26" s="14">
        <v>45</v>
      </c>
    </row>
    <row r="27" spans="1:4">
      <c r="A27" s="41" t="s">
        <v>129</v>
      </c>
      <c r="B27" s="39" t="s">
        <v>121</v>
      </c>
      <c r="C27" s="6" t="s">
        <v>122</v>
      </c>
      <c r="D27" s="14">
        <v>10</v>
      </c>
    </row>
    <row r="28" spans="1:4">
      <c r="A28" s="7" t="s">
        <v>120</v>
      </c>
      <c r="B28" s="7"/>
      <c r="C28" s="8" t="s">
        <v>25</v>
      </c>
      <c r="D28" s="9">
        <f>SUM(D26:D27)</f>
        <v>55</v>
      </c>
    </row>
    <row r="29" spans="1:4">
      <c r="A29" s="39"/>
      <c r="B29" s="39"/>
      <c r="C29" s="6"/>
      <c r="D29" s="12"/>
    </row>
    <row r="30" spans="1:4">
      <c r="A30" s="39" t="s">
        <v>29</v>
      </c>
      <c r="B30" s="39" t="s">
        <v>20</v>
      </c>
      <c r="C30" s="6" t="s">
        <v>30</v>
      </c>
      <c r="D30" s="14">
        <v>8</v>
      </c>
    </row>
    <row r="31" spans="1:4">
      <c r="A31" s="7" t="s">
        <v>29</v>
      </c>
      <c r="B31" s="7"/>
      <c r="C31" s="8" t="s">
        <v>31</v>
      </c>
      <c r="D31" s="9">
        <f>SUM(D30:D30)</f>
        <v>8</v>
      </c>
    </row>
    <row r="32" spans="1:4">
      <c r="A32" s="7"/>
      <c r="B32" s="7"/>
      <c r="C32" s="8"/>
      <c r="D32" s="9"/>
    </row>
    <row r="33" spans="1:4">
      <c r="A33" s="8" t="s">
        <v>111</v>
      </c>
      <c r="B33" s="8"/>
      <c r="C33" s="8" t="s">
        <v>110</v>
      </c>
      <c r="D33" s="9">
        <f>D98-D35</f>
        <v>1536.6</v>
      </c>
    </row>
    <row r="34" spans="1:4">
      <c r="A34" s="39"/>
      <c r="B34" s="39"/>
      <c r="C34" s="6"/>
      <c r="D34" s="18"/>
    </row>
    <row r="35" spans="1:4">
      <c r="A35" s="47" t="s">
        <v>112</v>
      </c>
      <c r="B35" s="47"/>
      <c r="C35" s="47"/>
      <c r="D35" s="19">
        <f>SUM(D15+D18+D24+D28+D31+D21)</f>
        <v>2152.4</v>
      </c>
    </row>
    <row r="36" spans="1:4">
      <c r="A36" s="47"/>
      <c r="B36" s="47"/>
      <c r="C36" s="40" t="s">
        <v>32</v>
      </c>
      <c r="D36" s="19">
        <f>D33+D35</f>
        <v>3689</v>
      </c>
    </row>
    <row r="37" spans="1:4" ht="23.25">
      <c r="A37" s="48" t="s">
        <v>125</v>
      </c>
      <c r="B37" s="48"/>
      <c r="C37" s="48"/>
      <c r="D37" s="48"/>
    </row>
    <row r="38" spans="1:4">
      <c r="A38" s="39" t="s">
        <v>37</v>
      </c>
      <c r="B38" s="39" t="s">
        <v>35</v>
      </c>
      <c r="C38" s="20" t="s">
        <v>36</v>
      </c>
      <c r="D38" s="21">
        <v>50</v>
      </c>
    </row>
    <row r="39" spans="1:4">
      <c r="A39" s="22" t="s">
        <v>37</v>
      </c>
      <c r="B39" s="22"/>
      <c r="C39" s="23" t="s">
        <v>19</v>
      </c>
      <c r="D39" s="9">
        <f>SUM(D38:D38)</f>
        <v>50</v>
      </c>
    </row>
    <row r="40" spans="1:4">
      <c r="A40" s="39"/>
      <c r="B40" s="39"/>
      <c r="C40" s="6"/>
      <c r="D40" s="17"/>
    </row>
    <row r="41" spans="1:4">
      <c r="A41" s="39" t="s">
        <v>27</v>
      </c>
      <c r="B41" s="39" t="s">
        <v>38</v>
      </c>
      <c r="C41" s="20" t="s">
        <v>39</v>
      </c>
      <c r="D41" s="17">
        <v>6</v>
      </c>
    </row>
    <row r="42" spans="1:4">
      <c r="A42" s="39" t="s">
        <v>27</v>
      </c>
      <c r="B42" s="38" t="s">
        <v>40</v>
      </c>
      <c r="C42" s="6" t="s">
        <v>41</v>
      </c>
      <c r="D42" s="17">
        <v>5</v>
      </c>
    </row>
    <row r="43" spans="1:4">
      <c r="A43" s="39" t="s">
        <v>27</v>
      </c>
      <c r="B43" s="38" t="s">
        <v>54</v>
      </c>
      <c r="C43" s="24" t="s">
        <v>97</v>
      </c>
      <c r="D43" s="17">
        <v>8</v>
      </c>
    </row>
    <row r="44" spans="1:4">
      <c r="A44" s="39" t="s">
        <v>27</v>
      </c>
      <c r="B44" s="39" t="s">
        <v>33</v>
      </c>
      <c r="C44" s="20" t="s">
        <v>34</v>
      </c>
      <c r="D44" s="17">
        <v>38</v>
      </c>
    </row>
    <row r="45" spans="1:4">
      <c r="A45" s="39" t="s">
        <v>27</v>
      </c>
      <c r="B45" s="39" t="s">
        <v>35</v>
      </c>
      <c r="C45" s="20" t="s">
        <v>36</v>
      </c>
      <c r="D45" s="17">
        <v>40</v>
      </c>
    </row>
    <row r="46" spans="1:4">
      <c r="A46" s="22" t="s">
        <v>27</v>
      </c>
      <c r="B46" s="22"/>
      <c r="C46" s="23" t="s">
        <v>42</v>
      </c>
      <c r="D46" s="9">
        <f>SUM(D41:D45)</f>
        <v>97</v>
      </c>
    </row>
    <row r="47" spans="1:4">
      <c r="A47" s="39"/>
      <c r="B47" s="39"/>
      <c r="C47" s="6"/>
      <c r="D47" s="25"/>
    </row>
    <row r="48" spans="1:4">
      <c r="A48" s="39" t="s">
        <v>43</v>
      </c>
      <c r="B48" s="39" t="s">
        <v>98</v>
      </c>
      <c r="C48" s="6" t="s">
        <v>99</v>
      </c>
      <c r="D48" s="17">
        <v>60</v>
      </c>
    </row>
    <row r="49" spans="1:4">
      <c r="A49" s="22" t="s">
        <v>43</v>
      </c>
      <c r="B49" s="22"/>
      <c r="C49" s="23" t="s">
        <v>90</v>
      </c>
      <c r="D49" s="9">
        <f>SUM(D48)</f>
        <v>60</v>
      </c>
    </row>
    <row r="50" spans="1:4">
      <c r="A50" s="39"/>
      <c r="B50" s="39"/>
      <c r="C50" s="6"/>
      <c r="D50" s="25"/>
    </row>
    <row r="51" spans="1:4">
      <c r="A51" s="39" t="s">
        <v>44</v>
      </c>
      <c r="B51" s="39" t="s">
        <v>40</v>
      </c>
      <c r="C51" s="6" t="s">
        <v>91</v>
      </c>
      <c r="D51" s="17">
        <v>3.5</v>
      </c>
    </row>
    <row r="52" spans="1:4">
      <c r="A52" s="22" t="s">
        <v>44</v>
      </c>
      <c r="B52" s="22"/>
      <c r="C52" s="23" t="s">
        <v>45</v>
      </c>
      <c r="D52" s="9">
        <f>SUM(D51:D51)</f>
        <v>3.5</v>
      </c>
    </row>
    <row r="53" spans="1:4">
      <c r="A53" s="39"/>
      <c r="B53" s="39"/>
      <c r="C53" s="6"/>
      <c r="D53" s="25"/>
    </row>
    <row r="54" spans="1:4">
      <c r="A54" s="39" t="s">
        <v>46</v>
      </c>
      <c r="B54" s="39" t="s">
        <v>40</v>
      </c>
      <c r="C54" s="6" t="s">
        <v>91</v>
      </c>
      <c r="D54" s="17">
        <v>13</v>
      </c>
    </row>
    <row r="55" spans="1:4">
      <c r="A55" s="39" t="s">
        <v>46</v>
      </c>
      <c r="B55" s="39" t="s">
        <v>33</v>
      </c>
      <c r="C55" s="6" t="s">
        <v>34</v>
      </c>
      <c r="D55" s="17">
        <v>10</v>
      </c>
    </row>
    <row r="56" spans="1:4">
      <c r="A56" s="22" t="s">
        <v>46</v>
      </c>
      <c r="B56" s="22"/>
      <c r="C56" s="23" t="s">
        <v>47</v>
      </c>
      <c r="D56" s="9">
        <f>SUM(D54:D55)</f>
        <v>23</v>
      </c>
    </row>
    <row r="57" spans="1:4">
      <c r="A57" s="26"/>
      <c r="B57" s="26"/>
      <c r="C57" s="27"/>
      <c r="D57" s="25"/>
    </row>
    <row r="58" spans="1:4">
      <c r="A58" s="39" t="s">
        <v>22</v>
      </c>
      <c r="B58" s="39" t="s">
        <v>35</v>
      </c>
      <c r="C58" s="6" t="s">
        <v>52</v>
      </c>
      <c r="D58" s="17">
        <v>5</v>
      </c>
    </row>
    <row r="59" spans="1:4">
      <c r="A59" s="22" t="s">
        <v>22</v>
      </c>
      <c r="B59" s="22"/>
      <c r="C59" s="23" t="s">
        <v>23</v>
      </c>
      <c r="D59" s="9">
        <f>SUM(D58)</f>
        <v>5</v>
      </c>
    </row>
    <row r="60" spans="1:4">
      <c r="A60" s="39"/>
      <c r="B60" s="39"/>
      <c r="C60" s="6"/>
      <c r="D60" s="17"/>
    </row>
    <row r="61" spans="1:4">
      <c r="A61" s="39" t="s">
        <v>53</v>
      </c>
      <c r="B61" s="39" t="s">
        <v>54</v>
      </c>
      <c r="C61" s="6" t="s">
        <v>55</v>
      </c>
      <c r="D61" s="17">
        <v>26.5</v>
      </c>
    </row>
    <row r="62" spans="1:4">
      <c r="A62" s="39" t="s">
        <v>53</v>
      </c>
      <c r="B62" s="39" t="s">
        <v>35</v>
      </c>
      <c r="C62" s="6" t="s">
        <v>36</v>
      </c>
      <c r="D62" s="17">
        <v>25</v>
      </c>
    </row>
    <row r="63" spans="1:4">
      <c r="A63" s="22" t="s">
        <v>53</v>
      </c>
      <c r="B63" s="22"/>
      <c r="C63" s="23" t="s">
        <v>56</v>
      </c>
      <c r="D63" s="9">
        <f>SUM(D61:D62)</f>
        <v>51.5</v>
      </c>
    </row>
    <row r="64" spans="1:4">
      <c r="A64" s="26"/>
      <c r="B64" s="26"/>
      <c r="C64" s="27"/>
      <c r="D64" s="25"/>
    </row>
    <row r="65" spans="1:4">
      <c r="A65" s="39" t="s">
        <v>24</v>
      </c>
      <c r="B65" s="39" t="s">
        <v>33</v>
      </c>
      <c r="C65" s="6" t="s">
        <v>34</v>
      </c>
      <c r="D65" s="17">
        <v>60</v>
      </c>
    </row>
    <row r="66" spans="1:4">
      <c r="A66" s="22">
        <v>3722</v>
      </c>
      <c r="B66" s="22"/>
      <c r="C66" s="23" t="s">
        <v>100</v>
      </c>
      <c r="D66" s="9">
        <f>SUM(D65)</f>
        <v>60</v>
      </c>
    </row>
    <row r="67" spans="1:4">
      <c r="A67" s="39"/>
      <c r="B67" s="39"/>
      <c r="C67" s="6"/>
      <c r="D67" s="17"/>
    </row>
    <row r="68" spans="1:4">
      <c r="A68" s="39" t="s">
        <v>59</v>
      </c>
      <c r="B68" s="39" t="s">
        <v>38</v>
      </c>
      <c r="C68" s="6" t="s">
        <v>39</v>
      </c>
      <c r="D68" s="17">
        <v>100</v>
      </c>
    </row>
    <row r="69" spans="1:4">
      <c r="A69" s="39" t="s">
        <v>59</v>
      </c>
      <c r="B69" s="39" t="s">
        <v>40</v>
      </c>
      <c r="C69" s="6" t="s">
        <v>41</v>
      </c>
      <c r="D69" s="17">
        <v>0</v>
      </c>
    </row>
    <row r="70" spans="1:4">
      <c r="A70" s="39" t="s">
        <v>59</v>
      </c>
      <c r="B70" s="39" t="s">
        <v>113</v>
      </c>
      <c r="C70" s="6" t="s">
        <v>34</v>
      </c>
      <c r="D70" s="17">
        <v>22</v>
      </c>
    </row>
    <row r="71" spans="1:4">
      <c r="A71" s="22" t="s">
        <v>59</v>
      </c>
      <c r="B71" s="22"/>
      <c r="C71" s="23" t="s">
        <v>60</v>
      </c>
      <c r="D71" s="9">
        <f>SUM(D68:D70)</f>
        <v>122</v>
      </c>
    </row>
    <row r="72" spans="1:4">
      <c r="A72" s="26"/>
      <c r="B72" s="26"/>
      <c r="C72" s="27"/>
      <c r="D72" s="28"/>
    </row>
    <row r="73" spans="1:4">
      <c r="A73" s="39" t="s">
        <v>61</v>
      </c>
      <c r="B73" s="39" t="s">
        <v>33</v>
      </c>
      <c r="C73" s="6" t="s">
        <v>34</v>
      </c>
      <c r="D73" s="17">
        <v>10</v>
      </c>
    </row>
    <row r="74" spans="1:4">
      <c r="A74" s="22" t="s">
        <v>61</v>
      </c>
      <c r="B74" s="22"/>
      <c r="C74" s="23" t="s">
        <v>62</v>
      </c>
      <c r="D74" s="9">
        <f>SUM(D73:D73)</f>
        <v>10</v>
      </c>
    </row>
    <row r="75" spans="1:4">
      <c r="A75" s="39"/>
      <c r="B75" s="39"/>
      <c r="C75" s="6"/>
      <c r="D75" s="17"/>
    </row>
    <row r="76" spans="1:4">
      <c r="A76" s="39" t="s">
        <v>63</v>
      </c>
      <c r="B76" s="39" t="s">
        <v>64</v>
      </c>
      <c r="C76" s="6" t="s">
        <v>65</v>
      </c>
      <c r="D76" s="17">
        <v>0</v>
      </c>
    </row>
    <row r="77" spans="1:4">
      <c r="A77" s="39" t="s">
        <v>63</v>
      </c>
      <c r="B77" s="39" t="s">
        <v>66</v>
      </c>
      <c r="C77" s="4" t="s">
        <v>67</v>
      </c>
      <c r="D77" s="17">
        <v>200</v>
      </c>
    </row>
    <row r="78" spans="1:4">
      <c r="A78" s="39" t="s">
        <v>63</v>
      </c>
      <c r="B78" s="39" t="s">
        <v>123</v>
      </c>
      <c r="C78" s="6" t="s">
        <v>68</v>
      </c>
      <c r="D78" s="17">
        <f>D77*0.09</f>
        <v>18</v>
      </c>
    </row>
    <row r="79" spans="1:4">
      <c r="A79" s="22" t="s">
        <v>63</v>
      </c>
      <c r="B79" s="22"/>
      <c r="C79" s="23" t="s">
        <v>69</v>
      </c>
      <c r="D79" s="9">
        <f>SUM(D76:D78)</f>
        <v>218</v>
      </c>
    </row>
    <row r="80" spans="1:4">
      <c r="A80" s="39"/>
      <c r="B80" s="39"/>
      <c r="C80" s="6"/>
      <c r="D80" s="17"/>
    </row>
    <row r="81" spans="1:4">
      <c r="A81" s="39" t="s">
        <v>26</v>
      </c>
      <c r="B81" s="39" t="s">
        <v>38</v>
      </c>
      <c r="C81" s="6" t="s">
        <v>39</v>
      </c>
      <c r="D81" s="17">
        <v>50</v>
      </c>
    </row>
    <row r="82" spans="1:4">
      <c r="A82" s="39" t="s">
        <v>26</v>
      </c>
      <c r="B82" s="39" t="s">
        <v>54</v>
      </c>
      <c r="C82" s="6" t="s">
        <v>55</v>
      </c>
      <c r="D82" s="17">
        <v>40</v>
      </c>
    </row>
    <row r="83" spans="1:4">
      <c r="A83" s="39" t="s">
        <v>26</v>
      </c>
      <c r="B83" s="39" t="s">
        <v>71</v>
      </c>
      <c r="C83" s="6" t="s">
        <v>72</v>
      </c>
      <c r="D83" s="17">
        <v>2</v>
      </c>
    </row>
    <row r="84" spans="1:4">
      <c r="A84" s="39" t="s">
        <v>26</v>
      </c>
      <c r="B84" s="39" t="s">
        <v>73</v>
      </c>
      <c r="C84" s="6" t="s">
        <v>74</v>
      </c>
      <c r="D84" s="17">
        <v>3</v>
      </c>
    </row>
    <row r="85" spans="1:4">
      <c r="A85" s="39" t="s">
        <v>26</v>
      </c>
      <c r="B85" s="39" t="s">
        <v>33</v>
      </c>
      <c r="C85" s="6" t="s">
        <v>34</v>
      </c>
      <c r="D85" s="17">
        <v>65</v>
      </c>
    </row>
    <row r="86" spans="1:4">
      <c r="A86" s="39" t="s">
        <v>26</v>
      </c>
      <c r="B86" s="39" t="s">
        <v>49</v>
      </c>
      <c r="C86" s="6" t="s">
        <v>70</v>
      </c>
      <c r="D86" s="17">
        <v>8</v>
      </c>
    </row>
    <row r="87" spans="1:4">
      <c r="A87" s="39" t="s">
        <v>26</v>
      </c>
      <c r="B87" s="39" t="s">
        <v>50</v>
      </c>
      <c r="C87" s="6" t="s">
        <v>51</v>
      </c>
      <c r="D87" s="17">
        <v>1</v>
      </c>
    </row>
    <row r="88" spans="1:4">
      <c r="A88" s="39" t="s">
        <v>26</v>
      </c>
      <c r="B88" s="39" t="s">
        <v>40</v>
      </c>
      <c r="C88" s="6" t="s">
        <v>48</v>
      </c>
      <c r="D88" s="17">
        <v>15</v>
      </c>
    </row>
    <row r="89" spans="1:4">
      <c r="A89" s="39" t="s">
        <v>26</v>
      </c>
      <c r="B89" s="39" t="s">
        <v>114</v>
      </c>
      <c r="C89" s="6" t="s">
        <v>115</v>
      </c>
      <c r="D89" s="17">
        <v>300</v>
      </c>
    </row>
    <row r="90" spans="1:4">
      <c r="A90" s="22" t="s">
        <v>26</v>
      </c>
      <c r="B90" s="22"/>
      <c r="C90" s="23" t="s">
        <v>28</v>
      </c>
      <c r="D90" s="9">
        <f>SUM(D81:D89)</f>
        <v>484</v>
      </c>
    </row>
    <row r="91" spans="1:4">
      <c r="A91" s="22"/>
      <c r="B91" s="22"/>
      <c r="C91" s="23"/>
      <c r="D91" s="9"/>
    </row>
    <row r="92" spans="1:4">
      <c r="A92" s="39" t="s">
        <v>75</v>
      </c>
      <c r="B92" s="39" t="s">
        <v>57</v>
      </c>
      <c r="C92" s="6" t="s">
        <v>58</v>
      </c>
      <c r="D92" s="17">
        <v>5</v>
      </c>
    </row>
    <row r="93" spans="1:4">
      <c r="A93" s="22" t="s">
        <v>75</v>
      </c>
      <c r="B93" s="22"/>
      <c r="C93" s="23" t="s">
        <v>76</v>
      </c>
      <c r="D93" s="9">
        <f>SUM(D92)</f>
        <v>5</v>
      </c>
    </row>
    <row r="94" spans="1:4">
      <c r="A94" s="39"/>
      <c r="B94" s="39"/>
      <c r="C94" s="6"/>
      <c r="D94" s="17"/>
    </row>
    <row r="95" spans="1:4">
      <c r="A95" s="6" t="s">
        <v>37</v>
      </c>
      <c r="B95" s="39">
        <v>6121</v>
      </c>
      <c r="C95" s="6" t="s">
        <v>93</v>
      </c>
      <c r="D95" s="17">
        <v>2500</v>
      </c>
    </row>
    <row r="96" spans="1:4">
      <c r="A96" s="22">
        <v>2212</v>
      </c>
      <c r="B96" s="22"/>
      <c r="C96" s="23" t="s">
        <v>92</v>
      </c>
      <c r="D96" s="9">
        <f>SUM(D95)</f>
        <v>2500</v>
      </c>
    </row>
    <row r="97" spans="1:6">
      <c r="A97" s="39"/>
      <c r="B97" s="39"/>
      <c r="C97" s="6"/>
      <c r="D97" s="17"/>
    </row>
    <row r="98" spans="1:6">
      <c r="A98" s="47" t="s">
        <v>77</v>
      </c>
      <c r="B98" s="47"/>
      <c r="C98" s="47"/>
      <c r="D98" s="29">
        <f>D96+D93+D90+D79+D74+D71+D66+D63+D59+D56+D52+D49+D46+D39</f>
        <v>3689</v>
      </c>
    </row>
    <row r="99" spans="1:6" s="3" customFormat="1">
      <c r="A99" s="30"/>
      <c r="B99" s="30"/>
      <c r="C99" s="30"/>
      <c r="D99" s="9"/>
    </row>
    <row r="100" spans="1:6">
      <c r="A100" s="46"/>
      <c r="B100" s="46"/>
      <c r="C100" s="32"/>
      <c r="D100" s="31"/>
    </row>
    <row r="101" spans="1:6">
      <c r="A101" s="33" t="s">
        <v>78</v>
      </c>
      <c r="B101" s="39"/>
      <c r="C101" s="33" t="s">
        <v>79</v>
      </c>
      <c r="D101" s="31">
        <f>SUM(D4:D12)</f>
        <v>1813</v>
      </c>
    </row>
    <row r="102" spans="1:6">
      <c r="A102" s="33" t="s">
        <v>80</v>
      </c>
      <c r="B102" s="39"/>
      <c r="C102" s="33" t="s">
        <v>81</v>
      </c>
      <c r="D102" s="31">
        <f>D18+D21+D2+D123+D28+D24+D13</f>
        <v>277</v>
      </c>
    </row>
    <row r="103" spans="1:6">
      <c r="A103" s="33" t="s">
        <v>82</v>
      </c>
      <c r="B103" s="39"/>
      <c r="C103" s="33" t="s">
        <v>83</v>
      </c>
      <c r="D103" s="31">
        <f>D31</f>
        <v>8</v>
      </c>
      <c r="E103" s="37"/>
      <c r="F103" s="37"/>
    </row>
    <row r="104" spans="1:6">
      <c r="A104" s="33" t="s">
        <v>84</v>
      </c>
      <c r="B104" s="39"/>
      <c r="C104" s="33" t="s">
        <v>85</v>
      </c>
      <c r="D104" s="31">
        <f>D14</f>
        <v>54.4</v>
      </c>
    </row>
    <row r="105" spans="1:6">
      <c r="A105" s="34" t="s">
        <v>86</v>
      </c>
      <c r="B105" s="35"/>
      <c r="C105" s="34"/>
      <c r="D105" s="36">
        <f>SUM(D101:D104)</f>
        <v>2152.4</v>
      </c>
    </row>
    <row r="106" spans="1:6">
      <c r="A106" s="44"/>
      <c r="B106" s="44"/>
      <c r="C106" s="33" t="s">
        <v>87</v>
      </c>
      <c r="D106" s="31">
        <f>D39+D46+D49+D52+D56+D59+D63+D66+D71+D79+D74+D90+D93</f>
        <v>1189</v>
      </c>
    </row>
    <row r="107" spans="1:6">
      <c r="A107" s="44"/>
      <c r="B107" s="44"/>
      <c r="C107" s="33" t="s">
        <v>101</v>
      </c>
      <c r="D107" s="31">
        <f>D96</f>
        <v>2500</v>
      </c>
    </row>
    <row r="108" spans="1:6">
      <c r="A108" s="34" t="s">
        <v>88</v>
      </c>
      <c r="B108" s="39"/>
      <c r="C108" s="32"/>
      <c r="D108" s="42">
        <f>SUM(D106:D107)</f>
        <v>3689</v>
      </c>
    </row>
    <row r="111" spans="1:6">
      <c r="A111" s="45" t="s">
        <v>102</v>
      </c>
      <c r="B111" s="45"/>
      <c r="C111" s="45"/>
      <c r="D111" s="45"/>
    </row>
    <row r="112" spans="1:6">
      <c r="A112" s="45"/>
      <c r="B112" s="45"/>
      <c r="C112" s="45"/>
      <c r="D112" s="45"/>
    </row>
    <row r="114" spans="3:3">
      <c r="C114" t="s">
        <v>103</v>
      </c>
    </row>
    <row r="116" spans="3:3">
      <c r="C116" t="s">
        <v>104</v>
      </c>
    </row>
    <row r="118" spans="3:3">
      <c r="C118" t="s">
        <v>105</v>
      </c>
    </row>
    <row r="122" spans="3:3">
      <c r="C122" t="s">
        <v>116</v>
      </c>
    </row>
    <row r="125" spans="3:3">
      <c r="C125" t="s">
        <v>117</v>
      </c>
    </row>
  </sheetData>
  <mergeCells count="10">
    <mergeCell ref="A100:B100"/>
    <mergeCell ref="A106:B106"/>
    <mergeCell ref="A107:B107"/>
    <mergeCell ref="A111:D112"/>
    <mergeCell ref="A1:D2"/>
    <mergeCell ref="A3:D3"/>
    <mergeCell ref="A35:C35"/>
    <mergeCell ref="A36:B36"/>
    <mergeCell ref="A37:D37"/>
    <mergeCell ref="A98:C9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schválený rozpočet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CzechPoint</cp:lastModifiedBy>
  <cp:lastPrinted>2015-03-10T19:15:25Z</cp:lastPrinted>
  <dcterms:created xsi:type="dcterms:W3CDTF">2014-11-26T22:35:58Z</dcterms:created>
  <dcterms:modified xsi:type="dcterms:W3CDTF">2015-06-09T17:03:26Z</dcterms:modified>
</cp:coreProperties>
</file>